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Восточно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<sst xmlns="http://schemas.openxmlformats.org/spreadsheetml/2006/main" count="100" uniqueCount="100">
  <si>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Прочие субсидии бюджетам поселений</t>
  </si>
  <si>
    <t>Налог на имущество физических лиц,взимаемый по ставкам, применяемой к объектам налогообложения,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</si>
  <si>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</si>
  <si>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</si>
  <si>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</si>
  <si>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</si>
  <si>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Доходы всего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</si>
  <si>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</si>
  <si>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</si>
  <si>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1 03 00000 00 0000 000</t>
  </si>
  <si>
    <t>Налоги на товары (работы,услуги),реализуемые на территории Российской Федерации</t>
  </si>
  <si>
    <t>1 03 02000 01 0000 110</t>
  </si>
  <si>
    <t>Акцизы по подакцизным товарам (продукции),производимым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</si>
  <si>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</si>
  <si>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</si>
  <si>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кеарбюраторных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</si>
  <si>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</si>
  <si>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</si>
  <si>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</si>
  <si>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</si>
  <si>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Восточного сельского поселения </t>
  </si>
  <si>
    <t>Глава Восточного сельского поселения Усть-Лабинского района</t>
  </si>
  <si>
    <t>А.П.Белозуб</t>
  </si>
  <si>
    <t>1 03 02250 01 0000 110</t>
  </si>
  <si>
    <t>1 16 90050 10 0000 140</t>
  </si>
  <si>
    <t xml:space="preserve">Прочие поступления от денежных взысканий (штрафов и иных сумм в возмещение ущерба,зачисляемые в бюджеты поселений получателями средств бюджетов поселений </t>
  </si>
  <si>
    <t xml:space="preserve">Субвенции бюджетам субъектов Российской Федерации 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</si>
  <si>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</si>
  <si>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</si>
  <si>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</si>
  <si>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</si>
  <si>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</si>
  <si>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</si>
  <si>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</si>
  <si>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</si>
  <si>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Доходоы бюджета Восточного сельского поселения Усть-Лабинского района по кодам классификации доходов бюджетов за 2018году</t>
  </si>
  <si>
    <t>Бюджет,утвержденный решением Совета Восточного сельского поселения на 2018 год</t>
  </si>
  <si>
    <t>Уточненая  бюджетная роспись на  2018г.</t>
  </si>
  <si>
    <t>Исполнено за   2018г.</t>
  </si>
  <si>
    <t>Процент исполнения уточненой бюджетной росписи  за  2018г.</t>
  </si>
  <si>
    <t>от 13 мая 2019года № 1протокол № 82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</si>
  <si>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</si>
  <si>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</si>
  <si>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</si>
  <si>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</si>
  <si>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</si>
  <si>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</si>
  <si>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Налог на имущество физических лиц</t>
  </si>
  <si>
    <t>Земельный налог</t>
  </si>
  <si>
    <t>Безвозмездные поступления</t>
  </si>
  <si>
    <t>тыс.руб.</t>
  </si>
  <si>
    <t>Наименование доходов</t>
  </si>
  <si>
    <t>1 01 00000 00 0000 000</t>
  </si>
  <si>
    <t>Налоги на прибыль, доходы</t>
  </si>
  <si>
    <t>1 06 00000 00 0000 000</t>
  </si>
  <si>
    <t xml:space="preserve">Налоги на имущество </t>
  </si>
  <si>
    <t>1 06 01000 00 0000 110</t>
  </si>
  <si>
    <t xml:space="preserve">1 06 01030 10 0000 110 </t>
  </si>
  <si>
    <t>1 06 06000 00 0000 110</t>
  </si>
  <si>
    <t>2 02 00000 00 0000 000</t>
  </si>
  <si>
    <t xml:space="preserve">Безвозмездные поступления от дргуих бюджетов бюджетной системы Российской Федерации </t>
  </si>
  <si>
    <t xml:space="preserve">2 02 02350 00 0000 151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</si>
  <si>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</si>
  <si>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2 02 04000 00 0000 151 </t>
  </si>
  <si>
    <t>Субсидии от других бюджетов бюджетной системы Российской Федерации</t>
  </si>
  <si>
    <t xml:space="preserve">2 02 04900 00 0000 151 </t>
  </si>
  <si>
    <t>Прочие субсидии</t>
  </si>
  <si>
    <t xml:space="preserve">2 02 04930 00 0000 151 </t>
  </si>
  <si>
    <t>Прочие субсидии, зачисляемые в бюджеты поселений</t>
  </si>
  <si>
    <t>1 05 00000 00 0000 000</t>
  </si>
  <si>
    <t>И.М. Мельников</t>
  </si>
  <si>
    <t>1 05 03000 01 0000 000</t>
  </si>
  <si>
    <t>Налоги на совокупный доход</t>
  </si>
  <si>
    <t>Единый сельскохозяйственый налог</t>
  </si>
  <si>
    <t>Глава Кирпильского сельского поселения</t>
  </si>
  <si>
    <t>Усть-Лабинского района</t>
  </si>
  <si>
    <t>Приложение № 1</t>
  </si>
  <si>
    <t>1 06 06033 10 0000 110</t>
  </si>
  <si>
    <t>1 06 06043 10 0000 110</t>
  </si>
  <si>
    <t>Штрафы,Санкции. Возмещение Ущерба</t>
  </si>
  <si>
    <t>2 02 10000 00 0000 151</t>
  </si>
  <si>
    <t>2 02 15001 10 0000 151</t>
  </si>
  <si>
    <t>2 02 20000 00 0000 151</t>
  </si>
  <si>
    <t>2 02 29999 10 0000 151</t>
  </si>
  <si>
    <t xml:space="preserve">2 02 30000 00 0000 151 </t>
  </si>
  <si>
    <t>2 02 30024 10 0000 151</t>
  </si>
  <si>
    <t xml:space="preserve">                        Усть-Лабинского района  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</si>
  <si>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</si>
  <si>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</si>
  <si>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1 13 029951 00 000 130</t>
  </si>
  <si>
    <t>1 13 000000 00 000 000</t>
  </si>
  <si>
    <t>1 16 000000 00 000 000</t>
  </si>
  <si>
    <t>ДОХОДЫ ОТ ПРОДАЖИ МАТЕРИАЛЬНЫХ И НЕМАТЕРИАЛЬНЫХ АКТИВОВ</t>
  </si>
  <si>
    <t>1 14 000000 00 000 000</t>
  </si>
  <si>
    <t>1 14 020531 00 000 410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</si>
  <si>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</si>
  <si>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1 14 060251 00 000 430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</si>
  <si>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</si>
  <si>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2 18 60010 10 0000 151</t>
  </si>
  <si>
    <t xml:space="preserve">к решению Совета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</si>
</sst>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17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/>
    </xf>
    <xf numFmtId="173" fontId="1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24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0" fontId="1" fillId="24" borderId="12" xfId="0" applyNumberFormat="1" applyFont="1" applyFill="1" applyBorder="1" applyAlignment="1">
      <alignment horizontal="left" wrapText="1"/>
    </xf>
    <xf numFmtId="0" fontId="1" fillId="24" borderId="13" xfId="0" applyNumberFormat="1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85" zoomScaleNormal="85" zoomScalePageLayoutView="0" workbookViewId="0" topLeftCell="A1">
      <selection activeCell="L10" sqref="L10"/>
    </sheetView>
  </sheetViews>
  <sheetFormatPr defaultColWidth="9.00390625" defaultRowHeight="12.75"/>
  <cols>
    <col min="1" max="1" width="21.875" style="1" customWidth="1"/>
    <col min="2" max="2" width="50.25390625" style="1" customWidth="1"/>
    <col min="3" max="3" width="0.875" style="1" hidden="1" customWidth="1"/>
    <col min="4" max="4" width="13.625" style="1" customWidth="1"/>
    <col min="5" max="5" width="13.375" style="1" customWidth="1"/>
    <col min="6" max="6" width="12.75390625" style="1" customWidth="1"/>
    <col min="7" max="7" width="9.875" style="1" customWidth="1"/>
    <col min="8" max="8" width="0.2421875" style="1" hidden="1" customWidth="1"/>
    <col min="9" max="9" width="9.125" style="1" hidden="1" customWidth="1"/>
    <col min="10" max="10" width="0.74609375" style="1" customWidth="1"/>
    <col min="11" max="11" width="9.125" style="1" hidden="1" customWidth="1"/>
    <col min="12" max="16384" width="9.125" style="1" customWidth="1"/>
  </cols>
  <sheetData>
    <row r="1" spans="3:7" ht="15.75">
      <c r="C1" s="55" t="s">
        <v>76</v>
      </c>
      <c r="D1" s="55"/>
      <c r="E1" s="55"/>
      <c r="F1" s="55"/>
      <c r="G1" s="55"/>
    </row>
    <row r="2" spans="2:7" ht="15.75">
      <c r="B2" s="57" t="s">
        <v>99</v>
      </c>
      <c r="C2" s="57"/>
      <c r="D2" s="57"/>
      <c r="E2" s="57"/>
      <c r="F2" s="57"/>
      <c r="G2" s="57"/>
    </row>
    <row r="3" spans="2:7" ht="18.75" customHeight="1">
      <c r="B3" s="57" t="s">
        <v>20</v>
      </c>
      <c r="C3" s="57"/>
      <c r="D3" s="57"/>
      <c r="E3" s="57"/>
      <c r="F3" s="57"/>
      <c r="G3" s="57"/>
    </row>
    <row r="4" spans="2:7" ht="15.75" customHeight="1">
      <c r="B4" s="57" t="s">
        <v>86</v>
      </c>
      <c r="C4" s="57"/>
      <c r="D4" s="57"/>
      <c r="E4" s="57"/>
      <c r="F4" s="57"/>
      <c r="G4" s="57"/>
    </row>
    <row r="5" spans="2:7" ht="15.75">
      <c r="B5" s="55" t="s">
        <v>40</v>
      </c>
      <c r="C5" s="55"/>
      <c r="D5" s="55"/>
      <c r="E5" s="55"/>
      <c r="F5" s="55"/>
      <c r="G5" s="55"/>
    </row>
    <row r="6" spans="3:7" ht="0.75" customHeight="1">
      <c r="C6" s="55"/>
      <c r="D6" s="55"/>
      <c r="E6" s="55"/>
      <c r="F6" s="55"/>
      <c r="G6" s="55"/>
    </row>
    <row r="7" spans="1:7" ht="36.75" customHeight="1">
      <c r="A7" s="56" t="s">
        <v>35</v>
      </c>
      <c r="B7" s="56"/>
      <c r="C7" s="56"/>
      <c r="D7" s="56"/>
      <c r="E7" s="56"/>
      <c r="F7" s="56"/>
      <c r="G7" s="56"/>
    </row>
    <row r="8" spans="1:7" ht="15.75">
      <c r="A8" s="59"/>
      <c r="B8" s="59"/>
      <c r="C8" s="59"/>
      <c r="D8" s="59"/>
      <c r="E8" s="59"/>
      <c r="F8" s="59"/>
      <c r="G8" s="59"/>
    </row>
    <row r="9" ht="15.75">
      <c r="G9" s="2" t="s">
        <v>50</v>
      </c>
    </row>
    <row r="10" spans="1:19" s="8" customFormat="1" ht="128.25" customHeight="1">
      <c r="A10" s="11" t="s">
        <v>42</v>
      </c>
      <c r="B10" s="12" t="s">
        <v>51</v>
      </c>
      <c r="C10" s="28"/>
      <c r="D10" s="28" t="s">
        <v>36</v>
      </c>
      <c r="E10" s="28" t="s">
        <v>37</v>
      </c>
      <c r="F10" s="28" t="s">
        <v>38</v>
      </c>
      <c r="G10" s="28" t="s">
        <v>39</v>
      </c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8" ht="24" customHeight="1">
      <c r="A11" s="13"/>
      <c r="B11" s="14" t="s">
        <v>6</v>
      </c>
      <c r="C11" s="27" t="e">
        <f>C13+C21+C23+C35+#REF!+#REF!</f>
        <v>#REF!</v>
      </c>
      <c r="D11" s="27">
        <f>D12+D37</f>
        <v>8445.2</v>
      </c>
      <c r="E11" s="27">
        <f>E12+E37</f>
        <v>9349.1</v>
      </c>
      <c r="F11" s="27">
        <f>F12+F37</f>
        <v>9558.5</v>
      </c>
      <c r="G11" s="15">
        <f aca="true" t="shared" si="0" ref="G11:G22">F11/E11*100</f>
        <v>102.23978778705971</v>
      </c>
      <c r="H11" s="10"/>
    </row>
    <row r="12" spans="1:8" ht="24" customHeight="1">
      <c r="A12" s="13" t="s">
        <v>43</v>
      </c>
      <c r="B12" s="14" t="s">
        <v>7</v>
      </c>
      <c r="C12" s="27"/>
      <c r="D12" s="27">
        <f>D13+D15+D21+D23</f>
        <v>5090.6</v>
      </c>
      <c r="E12" s="27">
        <f>E13+E15+E21+E23+E29+E31+E34</f>
        <v>5977.500000000001</v>
      </c>
      <c r="F12" s="27">
        <f>F13+F15+F21+F23+F29+F31+F34</f>
        <v>6186.900000000001</v>
      </c>
      <c r="G12" s="15">
        <f t="shared" si="0"/>
        <v>103.50313676286072</v>
      </c>
      <c r="H12" s="10"/>
    </row>
    <row r="13" spans="1:8" ht="17.25" customHeight="1">
      <c r="A13" s="16" t="s">
        <v>52</v>
      </c>
      <c r="B13" s="17" t="s">
        <v>53</v>
      </c>
      <c r="C13" s="29">
        <v>1415.3</v>
      </c>
      <c r="D13" s="29">
        <v>860</v>
      </c>
      <c r="E13" s="29">
        <v>820</v>
      </c>
      <c r="F13" s="29">
        <v>821.2</v>
      </c>
      <c r="G13" s="19">
        <f t="shared" si="0"/>
        <v>100.14634146341463</v>
      </c>
      <c r="H13" s="10"/>
    </row>
    <row r="14" spans="1:8" ht="20.25" customHeight="1">
      <c r="A14" s="16" t="s">
        <v>44</v>
      </c>
      <c r="B14" s="20" t="s">
        <v>45</v>
      </c>
      <c r="C14" s="29">
        <v>1415.3</v>
      </c>
      <c r="D14" s="29">
        <v>860</v>
      </c>
      <c r="E14" s="29">
        <v>820</v>
      </c>
      <c r="F14" s="29">
        <v>821.2</v>
      </c>
      <c r="G14" s="19">
        <f t="shared" si="0"/>
        <v>100.14634146341463</v>
      </c>
      <c r="H14" s="10"/>
    </row>
    <row r="15" spans="1:8" ht="35.25" customHeight="1">
      <c r="A15" s="16" t="s">
        <v>9</v>
      </c>
      <c r="B15" s="20" t="s">
        <v>10</v>
      </c>
      <c r="C15" s="29"/>
      <c r="D15" s="29">
        <v>1130.6</v>
      </c>
      <c r="E15" s="29">
        <v>1130.6</v>
      </c>
      <c r="F15" s="29">
        <f>F16</f>
        <v>1333.7</v>
      </c>
      <c r="G15" s="19">
        <f t="shared" si="0"/>
        <v>117.96391296656643</v>
      </c>
      <c r="H15" s="10"/>
    </row>
    <row r="16" spans="1:8" ht="55.5" customHeight="1">
      <c r="A16" s="16" t="s">
        <v>11</v>
      </c>
      <c r="B16" s="20" t="s">
        <v>12</v>
      </c>
      <c r="C16" s="29"/>
      <c r="D16" s="29">
        <v>1130.6</v>
      </c>
      <c r="E16" s="29">
        <v>1130.6</v>
      </c>
      <c r="F16" s="29">
        <v>1333.7</v>
      </c>
      <c r="G16" s="19">
        <f t="shared" si="0"/>
        <v>117.96391296656643</v>
      </c>
      <c r="H16" s="10"/>
    </row>
    <row r="17" spans="1:8" ht="93.75" customHeight="1">
      <c r="A17" s="16" t="s">
        <v>13</v>
      </c>
      <c r="B17" s="20" t="s">
        <v>18</v>
      </c>
      <c r="C17" s="29"/>
      <c r="D17" s="29">
        <v>400</v>
      </c>
      <c r="E17" s="29">
        <v>400</v>
      </c>
      <c r="F17" s="29">
        <v>594.2</v>
      </c>
      <c r="G17" s="19">
        <f t="shared" si="0"/>
        <v>148.55</v>
      </c>
      <c r="H17" s="10"/>
    </row>
    <row r="18" spans="1:8" ht="124.5" customHeight="1">
      <c r="A18" s="16" t="s">
        <v>14</v>
      </c>
      <c r="B18" s="20" t="s">
        <v>15</v>
      </c>
      <c r="C18" s="29"/>
      <c r="D18" s="29">
        <v>10</v>
      </c>
      <c r="E18" s="29">
        <v>5</v>
      </c>
      <c r="F18" s="29">
        <v>5.7</v>
      </c>
      <c r="G18" s="19">
        <f t="shared" si="0"/>
        <v>114.00000000000001</v>
      </c>
      <c r="H18" s="10"/>
    </row>
    <row r="19" spans="1:8" ht="96.75" customHeight="1">
      <c r="A19" s="16" t="s">
        <v>23</v>
      </c>
      <c r="B19" s="20" t="s">
        <v>17</v>
      </c>
      <c r="C19" s="29"/>
      <c r="D19" s="29">
        <v>720.6</v>
      </c>
      <c r="E19" s="29">
        <v>725.6</v>
      </c>
      <c r="F19" s="29">
        <v>866.8</v>
      </c>
      <c r="G19" s="19">
        <f t="shared" si="0"/>
        <v>119.45975744211685</v>
      </c>
      <c r="H19" s="10"/>
    </row>
    <row r="20" spans="1:8" ht="99.75" customHeight="1">
      <c r="A20" s="16" t="s">
        <v>16</v>
      </c>
      <c r="B20" s="20" t="s">
        <v>19</v>
      </c>
      <c r="C20" s="29"/>
      <c r="D20" s="29">
        <v>0</v>
      </c>
      <c r="E20" s="29">
        <v>0</v>
      </c>
      <c r="F20" s="29">
        <v>-133.1</v>
      </c>
      <c r="G20" s="19" t="e">
        <f t="shared" si="0"/>
        <v>#DIV/0!</v>
      </c>
      <c r="H20" s="10"/>
    </row>
    <row r="21" spans="1:8" ht="18.75" customHeight="1">
      <c r="A21" s="16" t="s">
        <v>69</v>
      </c>
      <c r="B21" s="20" t="s">
        <v>72</v>
      </c>
      <c r="C21" s="29">
        <v>288</v>
      </c>
      <c r="D21" s="29">
        <v>700</v>
      </c>
      <c r="E21" s="29">
        <v>1240</v>
      </c>
      <c r="F21" s="19">
        <f>F22</f>
        <v>1242.5</v>
      </c>
      <c r="G21" s="19">
        <f t="shared" si="0"/>
        <v>100.2016129032258</v>
      </c>
      <c r="H21" s="10"/>
    </row>
    <row r="22" spans="1:8" ht="22.5" customHeight="1">
      <c r="A22" s="16" t="s">
        <v>71</v>
      </c>
      <c r="B22" s="20" t="s">
        <v>73</v>
      </c>
      <c r="C22" s="29">
        <f>C21</f>
        <v>288</v>
      </c>
      <c r="D22" s="29">
        <v>700</v>
      </c>
      <c r="E22" s="29">
        <v>1240</v>
      </c>
      <c r="F22" s="19">
        <v>1242.5</v>
      </c>
      <c r="G22" s="19">
        <f t="shared" si="0"/>
        <v>100.2016129032258</v>
      </c>
      <c r="H22" s="10"/>
    </row>
    <row r="23" spans="1:8" ht="17.25" customHeight="1">
      <c r="A23" s="16" t="s">
        <v>54</v>
      </c>
      <c r="B23" s="20" t="s">
        <v>55</v>
      </c>
      <c r="C23" s="29" t="e">
        <f>C24+#REF!+C26</f>
        <v>#REF!</v>
      </c>
      <c r="D23" s="29">
        <v>2400</v>
      </c>
      <c r="E23" s="29">
        <v>2424</v>
      </c>
      <c r="F23" s="29">
        <v>2426.6</v>
      </c>
      <c r="G23" s="19">
        <f aca="true" t="shared" si="1" ref="G23:G41">F23/E23*100</f>
        <v>100.10726072607261</v>
      </c>
      <c r="H23" s="10"/>
    </row>
    <row r="24" spans="1:8" ht="21" customHeight="1">
      <c r="A24" s="16" t="s">
        <v>56</v>
      </c>
      <c r="B24" s="20" t="s">
        <v>47</v>
      </c>
      <c r="C24" s="29">
        <v>367</v>
      </c>
      <c r="D24" s="29">
        <v>200</v>
      </c>
      <c r="E24" s="29">
        <v>216</v>
      </c>
      <c r="F24" s="18">
        <v>216.1</v>
      </c>
      <c r="G24" s="19">
        <f t="shared" si="1"/>
        <v>100.04629629629629</v>
      </c>
      <c r="H24" s="10"/>
    </row>
    <row r="25" spans="1:8" ht="63" customHeight="1">
      <c r="A25" s="16" t="s">
        <v>57</v>
      </c>
      <c r="B25" s="20" t="s">
        <v>1</v>
      </c>
      <c r="C25" s="29">
        <f>C24</f>
        <v>367</v>
      </c>
      <c r="D25" s="30">
        <v>200</v>
      </c>
      <c r="E25" s="30">
        <v>216</v>
      </c>
      <c r="F25" s="35">
        <v>216.1</v>
      </c>
      <c r="G25" s="26">
        <f>F25/E25*100</f>
        <v>100.04629629629629</v>
      </c>
      <c r="H25" s="10"/>
    </row>
    <row r="26" spans="1:8" ht="17.25" customHeight="1">
      <c r="A26" s="16" t="s">
        <v>58</v>
      </c>
      <c r="B26" s="20" t="s">
        <v>48</v>
      </c>
      <c r="C26" s="29">
        <v>6024</v>
      </c>
      <c r="D26" s="30">
        <v>2200</v>
      </c>
      <c r="E26" s="30">
        <v>2208</v>
      </c>
      <c r="F26" s="39">
        <v>2210.5</v>
      </c>
      <c r="G26" s="26">
        <f t="shared" si="1"/>
        <v>100.11322463768116</v>
      </c>
      <c r="H26" s="10"/>
    </row>
    <row r="27" spans="1:8" ht="97.5" customHeight="1">
      <c r="A27" s="16" t="s">
        <v>77</v>
      </c>
      <c r="B27" s="46" t="s">
        <v>2</v>
      </c>
      <c r="C27" s="29">
        <f>C26</f>
        <v>6024</v>
      </c>
      <c r="D27" s="30">
        <v>1200</v>
      </c>
      <c r="E27" s="30">
        <v>1300</v>
      </c>
      <c r="F27" s="35">
        <v>1301.9</v>
      </c>
      <c r="G27" s="26">
        <f t="shared" si="1"/>
        <v>100.14615384615387</v>
      </c>
      <c r="H27" s="10"/>
    </row>
    <row r="28" spans="1:8" ht="113.25" customHeight="1">
      <c r="A28" s="51" t="s">
        <v>78</v>
      </c>
      <c r="B28" s="48" t="s">
        <v>3</v>
      </c>
      <c r="C28" s="29"/>
      <c r="D28" s="30">
        <v>1000</v>
      </c>
      <c r="E28" s="30">
        <v>908</v>
      </c>
      <c r="F28" s="30">
        <v>908.6</v>
      </c>
      <c r="G28" s="26">
        <f t="shared" si="1"/>
        <v>100.06607929515418</v>
      </c>
      <c r="H28" s="10"/>
    </row>
    <row r="29" spans="1:8" ht="49.5" customHeight="1">
      <c r="A29" s="16" t="s">
        <v>90</v>
      </c>
      <c r="B29" s="52" t="s">
        <v>87</v>
      </c>
      <c r="C29" s="29"/>
      <c r="D29" s="30"/>
      <c r="E29" s="30">
        <v>44.2</v>
      </c>
      <c r="F29" s="30">
        <v>44.2</v>
      </c>
      <c r="G29" s="26">
        <f t="shared" si="1"/>
        <v>100</v>
      </c>
      <c r="H29" s="10"/>
    </row>
    <row r="30" spans="1:8" ht="51.75" customHeight="1">
      <c r="A30" s="16" t="s">
        <v>89</v>
      </c>
      <c r="B30" s="54" t="s">
        <v>88</v>
      </c>
      <c r="C30" s="29"/>
      <c r="D30" s="30"/>
      <c r="E30" s="30">
        <v>44.2</v>
      </c>
      <c r="F30" s="30">
        <v>44.2</v>
      </c>
      <c r="G30" s="26">
        <v>100</v>
      </c>
      <c r="H30" s="10"/>
    </row>
    <row r="31" spans="1:8" ht="42" customHeight="1">
      <c r="A31" s="16" t="s">
        <v>93</v>
      </c>
      <c r="B31" s="53" t="s">
        <v>92</v>
      </c>
      <c r="C31" s="29"/>
      <c r="D31" s="30"/>
      <c r="E31" s="30">
        <v>318.6</v>
      </c>
      <c r="F31" s="30">
        <v>318.6</v>
      </c>
      <c r="G31" s="26">
        <f t="shared" si="1"/>
        <v>100</v>
      </c>
      <c r="H31" s="10"/>
    </row>
    <row r="32" spans="1:8" ht="126.75" customHeight="1">
      <c r="A32" s="16" t="s">
        <v>94</v>
      </c>
      <c r="B32" s="50" t="s">
        <v>95</v>
      </c>
      <c r="C32" s="29"/>
      <c r="D32" s="30"/>
      <c r="E32" s="30">
        <v>125.4</v>
      </c>
      <c r="F32" s="30">
        <v>125.4</v>
      </c>
      <c r="G32" s="26">
        <f t="shared" si="1"/>
        <v>100</v>
      </c>
      <c r="H32" s="10"/>
    </row>
    <row r="33" spans="1:8" ht="88.5" customHeight="1">
      <c r="A33" s="16" t="s">
        <v>96</v>
      </c>
      <c r="B33" s="50" t="s">
        <v>97</v>
      </c>
      <c r="C33" s="29"/>
      <c r="D33" s="30"/>
      <c r="E33" s="30">
        <v>193.2</v>
      </c>
      <c r="F33" s="30">
        <v>193.2</v>
      </c>
      <c r="G33" s="26">
        <f t="shared" si="1"/>
        <v>100</v>
      </c>
      <c r="H33" s="10"/>
    </row>
    <row r="34" spans="1:8" ht="24.75" customHeight="1">
      <c r="A34" s="16" t="s">
        <v>91</v>
      </c>
      <c r="B34" s="47" t="s">
        <v>79</v>
      </c>
      <c r="C34" s="29"/>
      <c r="D34" s="30"/>
      <c r="E34" s="30">
        <v>0.1</v>
      </c>
      <c r="F34" s="30">
        <v>0.1</v>
      </c>
      <c r="G34" s="26">
        <f t="shared" si="1"/>
        <v>100</v>
      </c>
      <c r="H34" s="10"/>
    </row>
    <row r="35" spans="1:8" ht="72.75" customHeight="1">
      <c r="A35" s="16" t="s">
        <v>24</v>
      </c>
      <c r="B35" s="20" t="s">
        <v>25</v>
      </c>
      <c r="C35" s="18">
        <v>775.4</v>
      </c>
      <c r="D35" s="30"/>
      <c r="E35" s="30">
        <v>0.1</v>
      </c>
      <c r="F35" s="30">
        <v>0.1</v>
      </c>
      <c r="G35" s="30">
        <f t="shared" si="1"/>
        <v>100</v>
      </c>
      <c r="H35" s="10"/>
    </row>
    <row r="36" spans="1:8" ht="74.25" customHeight="1" hidden="1">
      <c r="A36" s="16"/>
      <c r="B36" s="40"/>
      <c r="C36" s="31"/>
      <c r="D36" s="33"/>
      <c r="E36" s="33"/>
      <c r="F36" s="36"/>
      <c r="G36" s="36"/>
      <c r="H36" s="10"/>
    </row>
    <row r="37" spans="1:8" s="3" customFormat="1" ht="20.25" customHeight="1">
      <c r="A37" s="21" t="s">
        <v>46</v>
      </c>
      <c r="B37" s="22" t="s">
        <v>49</v>
      </c>
      <c r="C37" s="27" t="e">
        <f>C38</f>
        <v>#REF!</v>
      </c>
      <c r="D37" s="27">
        <f>D38+D55</f>
        <v>3354.6</v>
      </c>
      <c r="E37" s="37">
        <v>3371.6</v>
      </c>
      <c r="F37" s="37">
        <v>3371.6</v>
      </c>
      <c r="G37" s="38">
        <f>F37/E37*100</f>
        <v>100</v>
      </c>
      <c r="H37" s="4"/>
    </row>
    <row r="38" spans="1:8" ht="33" customHeight="1">
      <c r="A38" s="16" t="s">
        <v>59</v>
      </c>
      <c r="B38" s="17" t="s">
        <v>60</v>
      </c>
      <c r="C38" s="30" t="e">
        <f>#REF!+C41+C47+#REF!</f>
        <v>#REF!</v>
      </c>
      <c r="D38" s="30">
        <f>D39+D41+D47</f>
        <v>3354.6</v>
      </c>
      <c r="E38" s="30">
        <v>3371.1</v>
      </c>
      <c r="F38" s="26">
        <v>3371.1</v>
      </c>
      <c r="G38" s="26">
        <f t="shared" si="1"/>
        <v>100</v>
      </c>
      <c r="H38" s="10"/>
    </row>
    <row r="39" spans="1:8" ht="33" customHeight="1">
      <c r="A39" s="32" t="s">
        <v>80</v>
      </c>
      <c r="B39" s="43" t="s">
        <v>4</v>
      </c>
      <c r="C39" s="30"/>
      <c r="D39" s="30">
        <v>2030.2</v>
      </c>
      <c r="E39" s="30">
        <v>2030.2</v>
      </c>
      <c r="F39" s="26">
        <v>2030.2</v>
      </c>
      <c r="G39" s="26">
        <f t="shared" si="1"/>
        <v>100</v>
      </c>
      <c r="H39" s="10"/>
    </row>
    <row r="40" spans="1:8" ht="33" customHeight="1">
      <c r="A40" s="32" t="s">
        <v>81</v>
      </c>
      <c r="B40" s="44" t="s">
        <v>5</v>
      </c>
      <c r="C40" s="30"/>
      <c r="D40" s="30">
        <v>2030.2</v>
      </c>
      <c r="E40" s="30">
        <v>2030.2</v>
      </c>
      <c r="F40" s="26">
        <v>2030.2</v>
      </c>
      <c r="G40" s="26">
        <f t="shared" si="1"/>
        <v>100</v>
      </c>
      <c r="H40" s="10"/>
    </row>
    <row r="41" spans="1:8" ht="47.25">
      <c r="A41" s="16" t="s">
        <v>82</v>
      </c>
      <c r="B41" s="20" t="s">
        <v>8</v>
      </c>
      <c r="C41" s="30" t="e">
        <f>C43+#REF!+#REF!</f>
        <v>#REF!</v>
      </c>
      <c r="D41" s="30">
        <v>1240.2</v>
      </c>
      <c r="E41" s="30">
        <v>1256.7</v>
      </c>
      <c r="F41" s="26">
        <v>1256.7</v>
      </c>
      <c r="G41" s="26">
        <f t="shared" si="1"/>
        <v>100</v>
      </c>
      <c r="H41" s="10"/>
    </row>
    <row r="42" spans="1:8" ht="47.25" hidden="1">
      <c r="A42" s="23" t="s">
        <v>61</v>
      </c>
      <c r="B42" s="24" t="s">
        <v>62</v>
      </c>
      <c r="C42" s="30"/>
      <c r="D42" s="30"/>
      <c r="E42" s="30"/>
      <c r="F42" s="26"/>
      <c r="G42" s="26"/>
      <c r="H42" s="10"/>
    </row>
    <row r="43" spans="1:8" ht="36" customHeight="1">
      <c r="A43" s="23" t="s">
        <v>83</v>
      </c>
      <c r="B43" s="24" t="s">
        <v>0</v>
      </c>
      <c r="C43" s="30">
        <v>827</v>
      </c>
      <c r="D43" s="30">
        <v>1240.2</v>
      </c>
      <c r="E43" s="30">
        <v>1256.7</v>
      </c>
      <c r="F43" s="26">
        <v>1256.7</v>
      </c>
      <c r="G43" s="26">
        <f>F43/E43*100</f>
        <v>100</v>
      </c>
      <c r="H43" s="10"/>
    </row>
    <row r="44" spans="1:8" ht="12.75" customHeight="1" hidden="1">
      <c r="A44" s="32"/>
      <c r="B44" s="34"/>
      <c r="C44" s="30"/>
      <c r="D44" s="30"/>
      <c r="E44" s="30"/>
      <c r="F44" s="26"/>
      <c r="G44" s="26"/>
      <c r="H44" s="10"/>
    </row>
    <row r="45" spans="1:8" ht="3.75" customHeight="1" hidden="1">
      <c r="A45" s="32"/>
      <c r="B45" s="34"/>
      <c r="C45" s="30"/>
      <c r="D45" s="30"/>
      <c r="E45" s="30"/>
      <c r="F45" s="26"/>
      <c r="G45" s="26"/>
      <c r="H45" s="10"/>
    </row>
    <row r="46" spans="1:8" ht="3.75" customHeight="1" hidden="1">
      <c r="A46" s="32"/>
      <c r="B46" s="34"/>
      <c r="C46" s="30"/>
      <c r="D46" s="30"/>
      <c r="E46" s="30"/>
      <c r="F46" s="26"/>
      <c r="G46" s="26"/>
      <c r="H46" s="10"/>
    </row>
    <row r="47" spans="1:8" ht="38.25" customHeight="1">
      <c r="A47" s="23" t="s">
        <v>84</v>
      </c>
      <c r="B47" s="20" t="s">
        <v>26</v>
      </c>
      <c r="C47" s="30">
        <v>273.8</v>
      </c>
      <c r="D47" s="30">
        <v>84.2</v>
      </c>
      <c r="E47" s="30">
        <v>84.2</v>
      </c>
      <c r="F47" s="26">
        <v>84.2</v>
      </c>
      <c r="G47" s="26">
        <f>F47/E47*100</f>
        <v>100</v>
      </c>
      <c r="H47" s="10"/>
    </row>
    <row r="48" spans="1:8" ht="66" customHeight="1">
      <c r="A48" s="23" t="s">
        <v>27</v>
      </c>
      <c r="B48" s="50" t="s">
        <v>28</v>
      </c>
      <c r="C48" s="30" t="e">
        <f>#REF!</f>
        <v>#REF!</v>
      </c>
      <c r="D48" s="30">
        <v>3.8</v>
      </c>
      <c r="E48" s="30">
        <v>3.8</v>
      </c>
      <c r="F48" s="26">
        <v>3.8</v>
      </c>
      <c r="G48" s="26">
        <v>100</v>
      </c>
      <c r="H48" s="10"/>
    </row>
    <row r="49" spans="1:8" ht="3" customHeight="1" hidden="1">
      <c r="A49" s="25" t="s">
        <v>63</v>
      </c>
      <c r="B49" s="24" t="s">
        <v>64</v>
      </c>
      <c r="C49" s="18">
        <f>C50</f>
        <v>0</v>
      </c>
      <c r="D49" s="18"/>
      <c r="E49" s="35">
        <f>E50</f>
        <v>0</v>
      </c>
      <c r="F49" s="39"/>
      <c r="G49" s="26" t="e">
        <f aca="true" t="shared" si="2" ref="G49:G55">F49/E49*100</f>
        <v>#DIV/0!</v>
      </c>
      <c r="H49" s="10"/>
    </row>
    <row r="50" spans="1:8" ht="39" customHeight="1" hidden="1">
      <c r="A50" s="25" t="s">
        <v>65</v>
      </c>
      <c r="B50" s="24" t="s">
        <v>66</v>
      </c>
      <c r="C50" s="18">
        <f>C51</f>
        <v>0</v>
      </c>
      <c r="D50" s="18"/>
      <c r="E50" s="35">
        <f>E51</f>
        <v>0</v>
      </c>
      <c r="F50" s="39"/>
      <c r="G50" s="26" t="e">
        <f t="shared" si="2"/>
        <v>#DIV/0!</v>
      </c>
      <c r="H50" s="10"/>
    </row>
    <row r="51" spans="1:8" ht="36.75" customHeight="1" hidden="1">
      <c r="A51" s="25" t="s">
        <v>67</v>
      </c>
      <c r="B51" s="24" t="s">
        <v>68</v>
      </c>
      <c r="C51" s="18"/>
      <c r="D51" s="18"/>
      <c r="E51" s="35"/>
      <c r="F51" s="39"/>
      <c r="G51" s="26" t="e">
        <f t="shared" si="2"/>
        <v>#DIV/0!</v>
      </c>
      <c r="H51" s="10"/>
    </row>
    <row r="52" spans="1:8" ht="51" customHeight="1">
      <c r="A52" s="23" t="s">
        <v>85</v>
      </c>
      <c r="B52" s="50" t="s">
        <v>29</v>
      </c>
      <c r="C52" s="30">
        <v>3.5</v>
      </c>
      <c r="D52" s="30">
        <v>3.8</v>
      </c>
      <c r="E52" s="30">
        <v>3.8</v>
      </c>
      <c r="F52" s="26">
        <v>3.8</v>
      </c>
      <c r="G52" s="26">
        <f t="shared" si="2"/>
        <v>100</v>
      </c>
      <c r="H52" s="10"/>
    </row>
    <row r="53" spans="1:8" ht="48" customHeight="1">
      <c r="A53" s="23" t="s">
        <v>30</v>
      </c>
      <c r="B53" s="50" t="s">
        <v>31</v>
      </c>
      <c r="C53" s="30">
        <f>C52</f>
        <v>3.5</v>
      </c>
      <c r="D53" s="30">
        <v>80.4</v>
      </c>
      <c r="E53" s="30">
        <v>80.4</v>
      </c>
      <c r="F53" s="26">
        <v>80.4</v>
      </c>
      <c r="G53" s="26">
        <f t="shared" si="2"/>
        <v>100</v>
      </c>
      <c r="H53" s="10"/>
    </row>
    <row r="54" spans="1:13" ht="69" customHeight="1">
      <c r="A54" s="23" t="s">
        <v>33</v>
      </c>
      <c r="B54" s="50" t="s">
        <v>32</v>
      </c>
      <c r="C54" s="30"/>
      <c r="D54" s="30">
        <v>80.4</v>
      </c>
      <c r="E54" s="30">
        <v>80.4</v>
      </c>
      <c r="F54" s="26">
        <v>80.4</v>
      </c>
      <c r="G54" s="26">
        <f t="shared" si="2"/>
        <v>100</v>
      </c>
      <c r="H54" s="10"/>
      <c r="M54" s="41"/>
    </row>
    <row r="55" spans="1:13" ht="79.5" customHeight="1">
      <c r="A55" s="45" t="s">
        <v>98</v>
      </c>
      <c r="B55" s="42" t="s">
        <v>34</v>
      </c>
      <c r="C55" s="30"/>
      <c r="D55" s="30"/>
      <c r="E55" s="30">
        <v>0.5</v>
      </c>
      <c r="F55" s="26">
        <v>0.5</v>
      </c>
      <c r="G55" s="26">
        <f t="shared" si="2"/>
        <v>100</v>
      </c>
      <c r="H55" s="10"/>
      <c r="M55" s="41"/>
    </row>
    <row r="56" spans="1:13" ht="6" customHeight="1">
      <c r="A56" s="4"/>
      <c r="B56" s="5"/>
      <c r="C56" s="6"/>
      <c r="D56" s="6"/>
      <c r="E56" s="10"/>
      <c r="F56" s="10"/>
      <c r="G56" s="10"/>
      <c r="H56" s="10"/>
      <c r="M56" s="3"/>
    </row>
    <row r="57" spans="1:8" ht="15.75" hidden="1">
      <c r="A57" s="10"/>
      <c r="B57" s="10"/>
      <c r="C57" s="10" t="s">
        <v>41</v>
      </c>
      <c r="D57" s="10"/>
      <c r="E57" s="10"/>
      <c r="F57" s="10"/>
      <c r="G57" s="10"/>
      <c r="H57" s="10"/>
    </row>
    <row r="58" spans="1:8" ht="0.75" customHeight="1" hidden="1">
      <c r="A58" s="10"/>
      <c r="B58" s="10"/>
      <c r="C58" s="10"/>
      <c r="D58" s="10"/>
      <c r="E58" s="10"/>
      <c r="F58" s="10"/>
      <c r="G58" s="10"/>
      <c r="H58" s="10"/>
    </row>
    <row r="59" spans="1:8" ht="15.75" hidden="1">
      <c r="A59" s="60" t="s">
        <v>74</v>
      </c>
      <c r="B59" s="60"/>
      <c r="C59" s="10"/>
      <c r="D59" s="10"/>
      <c r="E59" s="10"/>
      <c r="F59" s="10"/>
      <c r="G59" s="10"/>
      <c r="H59" s="10"/>
    </row>
    <row r="60" spans="1:7" ht="15.75" hidden="1">
      <c r="A60" s="61" t="s">
        <v>75</v>
      </c>
      <c r="B60" s="61"/>
      <c r="E60" s="55" t="s">
        <v>70</v>
      </c>
      <c r="F60" s="55"/>
      <c r="G60" s="55"/>
    </row>
    <row r="62" spans="1:6" ht="23.25" customHeight="1">
      <c r="A62" s="58" t="s">
        <v>21</v>
      </c>
      <c r="B62" s="58"/>
      <c r="C62"/>
      <c r="E62"/>
      <c r="F62" s="49" t="s">
        <v>22</v>
      </c>
    </row>
  </sheetData>
  <sheetProtection/>
  <mergeCells count="12">
    <mergeCell ref="A62:B62"/>
    <mergeCell ref="E60:G60"/>
    <mergeCell ref="A8:G8"/>
    <mergeCell ref="A59:B59"/>
    <mergeCell ref="A60:B60"/>
    <mergeCell ref="C1:G1"/>
    <mergeCell ref="C6:G6"/>
    <mergeCell ref="A7:G7"/>
    <mergeCell ref="B3:G3"/>
    <mergeCell ref="B4:G4"/>
    <mergeCell ref="B5:G5"/>
    <mergeCell ref="B2:G2"/>
  </mergeCells>
  <printOptions/>
  <pageMargins left="0.1968503937007874" right="0" top="0.275590551181102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Администратор</cp:lastModifiedBy>
  <cp:lastPrinted>2016-04-05T03:10:22Z</cp:lastPrinted>
  <dcterms:created xsi:type="dcterms:W3CDTF">2004-12-03T12:24:52Z</dcterms:created>
  <dcterms:modified xsi:type="dcterms:W3CDTF">2019-05-14T12:57:40Z</dcterms:modified>
  <cp:category/>
  <cp:version/>
  <cp:contentType/>
  <cp:contentStatus/>
</cp:coreProperties>
</file>